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E22" i="1"/>
  <c r="J22" i="1" l="1"/>
  <c r="I22" i="1"/>
  <c r="H22" i="1"/>
  <c r="G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<sst xmlns="http://schemas.openxmlformats.org/spreadsheetml/2006/main" count="30" uniqueCount="29">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</sst>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26">
          <cell r="A226" t="str">
            <v>Салат из свеклы отварной с маслом</v>
          </cell>
          <cell r="B226">
            <v>100</v>
          </cell>
          <cell r="D226" t="str">
            <v>к/к</v>
          </cell>
          <cell r="E226">
            <v>1.6</v>
          </cell>
          <cell r="F226">
            <v>4.97</v>
          </cell>
          <cell r="G226">
            <v>3</v>
          </cell>
          <cell r="H226">
            <v>91.2</v>
          </cell>
        </row>
        <row r="227">
          <cell r="A227" t="str">
            <v>Суп картофельный с горохом и гренками</v>
          </cell>
          <cell r="B227">
            <v>265</v>
          </cell>
          <cell r="D227">
            <v>99</v>
          </cell>
          <cell r="E227">
            <v>6.4</v>
          </cell>
          <cell r="F227">
            <v>4.5</v>
          </cell>
          <cell r="G227">
            <v>18.329999999999998</v>
          </cell>
          <cell r="H227">
            <v>141</v>
          </cell>
        </row>
        <row r="228">
          <cell r="A228" t="str">
            <v>Гуляш из говядины</v>
          </cell>
          <cell r="B228">
            <v>120</v>
          </cell>
          <cell r="D228">
            <v>259</v>
          </cell>
          <cell r="E228">
            <v>18.84</v>
          </cell>
          <cell r="F228">
            <v>16.68</v>
          </cell>
          <cell r="G228">
            <v>3.72</v>
          </cell>
          <cell r="H228">
            <v>261.60000000000002</v>
          </cell>
        </row>
        <row r="229">
          <cell r="A229" t="str">
            <v>Каша гречневая рассыпчатая</v>
          </cell>
          <cell r="B229">
            <v>200</v>
          </cell>
          <cell r="D229">
            <v>323</v>
          </cell>
          <cell r="E229">
            <v>4.8</v>
          </cell>
          <cell r="F229">
            <v>6.1333333333333329</v>
          </cell>
          <cell r="G229">
            <v>50.27</v>
          </cell>
          <cell r="H229">
            <v>274.66666666666669</v>
          </cell>
        </row>
        <row r="230">
          <cell r="A230" t="str">
            <v>Компот из свежих плодов</v>
          </cell>
          <cell r="B230">
            <v>200</v>
          </cell>
          <cell r="D230">
            <v>394</v>
          </cell>
          <cell r="E230">
            <v>0.2</v>
          </cell>
          <cell r="F230">
            <v>0.2</v>
          </cell>
          <cell r="G230">
            <v>27.9</v>
          </cell>
          <cell r="H230">
            <v>115</v>
          </cell>
        </row>
        <row r="231">
          <cell r="A231" t="str">
            <v>Йогурт в индивидуальной упаковке, массовая доля жира 2,5 %</v>
          </cell>
          <cell r="B231">
            <v>100</v>
          </cell>
          <cell r="D231" t="str">
            <v>к/к</v>
          </cell>
          <cell r="E231">
            <v>2.8</v>
          </cell>
          <cell r="F231">
            <v>2.5</v>
          </cell>
          <cell r="G231">
            <v>11.9</v>
          </cell>
          <cell r="H231">
            <v>78</v>
          </cell>
        </row>
        <row r="232">
          <cell r="A232" t="str">
            <v>Яблоко свежее</v>
          </cell>
          <cell r="B232">
            <v>100</v>
          </cell>
          <cell r="D232" t="str">
            <v>к/к</v>
          </cell>
          <cell r="E232">
            <v>0.4</v>
          </cell>
          <cell r="F232">
            <v>0.4</v>
          </cell>
          <cell r="G232">
            <v>9.8000000000000007</v>
          </cell>
          <cell r="H232">
            <v>44.4</v>
          </cell>
        </row>
        <row r="233">
          <cell r="A233" t="str">
            <v>Вафли</v>
          </cell>
          <cell r="B233">
            <v>50</v>
          </cell>
          <cell r="D233" t="str">
            <v>к/к</v>
          </cell>
          <cell r="E233">
            <v>2</v>
          </cell>
          <cell r="F233">
            <v>13</v>
          </cell>
          <cell r="G233">
            <v>31.5</v>
          </cell>
          <cell r="H233">
            <v>353.5</v>
          </cell>
        </row>
        <row r="234">
          <cell r="A234" t="str">
            <v>Хлеб ржано-пшеничный обогащенный микронутриентами</v>
          </cell>
          <cell r="B234">
            <v>50</v>
          </cell>
          <cell r="D234" t="str">
            <v>к/к</v>
          </cell>
          <cell r="E234">
            <v>4</v>
          </cell>
          <cell r="F234">
            <v>2.13</v>
          </cell>
          <cell r="G234">
            <v>25.5</v>
          </cell>
          <cell r="H234">
            <v>122.31</v>
          </cell>
        </row>
        <row r="235">
          <cell r="A235" t="str">
            <v>Батон обогащенный микронутриентами</v>
          </cell>
          <cell r="B235">
            <v>50</v>
          </cell>
          <cell r="D235" t="str">
            <v>к/к</v>
          </cell>
          <cell r="E235">
            <v>4</v>
          </cell>
          <cell r="F235">
            <v>1.4</v>
          </cell>
          <cell r="G235">
            <v>26.3</v>
          </cell>
          <cell r="H235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21</v>
      </c>
      <c r="F1" s="20"/>
      <c r="I1" t="s">
        <v>1</v>
      </c>
      <c r="J1" s="19">
        <v>45338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2024'!D226</f>
        <v>к/к</v>
      </c>
      <c r="D12" s="34" t="str">
        <f>'[1]КО 2024'!A226</f>
        <v>Салат из свеклы отварной с маслом</v>
      </c>
      <c r="E12" s="33">
        <f>'[1]КО 2024'!B226</f>
        <v>100</v>
      </c>
      <c r="F12" s="22"/>
      <c r="G12" s="35">
        <f>'[1]КО 2024'!H226</f>
        <v>91.2</v>
      </c>
      <c r="H12" s="35">
        <f>'[1]КО 2024'!E226</f>
        <v>1.6</v>
      </c>
      <c r="I12" s="35">
        <f>'[1]КО 2024'!F226</f>
        <v>4.97</v>
      </c>
      <c r="J12" s="35">
        <f>'[1]КО 2024'!G226</f>
        <v>3</v>
      </c>
    </row>
    <row r="13" spans="1:10" ht="15.75" x14ac:dyDescent="0.25">
      <c r="A13" s="6"/>
      <c r="B13" s="32" t="s">
        <v>16</v>
      </c>
      <c r="C13" s="33">
        <f>'[1]КО 2024'!D227</f>
        <v>99</v>
      </c>
      <c r="D13" s="36" t="str">
        <f>'[1]КО 2024'!A227</f>
        <v>Суп картофельный с горохом и гренками</v>
      </c>
      <c r="E13" s="33">
        <f>'[1]КО 2024'!B227</f>
        <v>265</v>
      </c>
      <c r="F13" s="22"/>
      <c r="G13" s="35">
        <f>'[1]КО 2024'!H227</f>
        <v>141</v>
      </c>
      <c r="H13" s="35">
        <f>'[1]КО 2024'!E227</f>
        <v>6.4</v>
      </c>
      <c r="I13" s="35">
        <f>'[1]КО 2024'!F227</f>
        <v>4.5</v>
      </c>
      <c r="J13" s="35">
        <f>'[1]КО 2024'!G227</f>
        <v>18.329999999999998</v>
      </c>
    </row>
    <row r="14" spans="1:10" ht="15.75" x14ac:dyDescent="0.25">
      <c r="A14" s="6"/>
      <c r="B14" s="32" t="s">
        <v>17</v>
      </c>
      <c r="C14" s="33">
        <f>'[1]КО 2024'!D228</f>
        <v>259</v>
      </c>
      <c r="D14" s="34" t="str">
        <f>'[1]КО 2024'!A228</f>
        <v>Гуляш из говядины</v>
      </c>
      <c r="E14" s="33">
        <f>'[1]КО 2024'!B228</f>
        <v>120</v>
      </c>
      <c r="F14" s="22"/>
      <c r="G14" s="35">
        <f>'[1]КО 2024'!H228</f>
        <v>261.60000000000002</v>
      </c>
      <c r="H14" s="35">
        <f>'[1]КО 2024'!E228</f>
        <v>18.84</v>
      </c>
      <c r="I14" s="35">
        <f>'[1]КО 2024'!F228</f>
        <v>16.68</v>
      </c>
      <c r="J14" s="35">
        <f>'[1]КО 2024'!G228</f>
        <v>3.72</v>
      </c>
    </row>
    <row r="15" spans="1:10" ht="15.75" x14ac:dyDescent="0.25">
      <c r="A15" s="6"/>
      <c r="B15" s="2" t="s">
        <v>28</v>
      </c>
      <c r="C15" s="33">
        <f>'[1]КО 2024'!D229</f>
        <v>323</v>
      </c>
      <c r="D15" s="34" t="str">
        <f>'[1]КО 2024'!A229</f>
        <v>Каша гречневая рассыпчатая</v>
      </c>
      <c r="E15" s="33">
        <f>'[1]КО 2024'!B229</f>
        <v>200</v>
      </c>
      <c r="F15" s="22"/>
      <c r="G15" s="35">
        <f>'[1]КО 2024'!H229</f>
        <v>274.66666666666669</v>
      </c>
      <c r="H15" s="35">
        <f>'[1]КО 2024'!E229</f>
        <v>4.8</v>
      </c>
      <c r="I15" s="35">
        <f>'[1]КО 2024'!F229</f>
        <v>6.1333333333333329</v>
      </c>
      <c r="J15" s="35">
        <f>'[1]КО 2024'!G229</f>
        <v>50.27</v>
      </c>
    </row>
    <row r="16" spans="1:10" ht="15.75" x14ac:dyDescent="0.25">
      <c r="A16" s="6"/>
      <c r="B16" s="32"/>
      <c r="C16" s="33">
        <f>'[1]КО 2024'!D230</f>
        <v>394</v>
      </c>
      <c r="D16" s="36" t="str">
        <f>'[1]КО 2024'!A230</f>
        <v>Компот из свежих плодов</v>
      </c>
      <c r="E16" s="33">
        <f>'[1]КО 2024'!B230</f>
        <v>200</v>
      </c>
      <c r="F16" s="22"/>
      <c r="G16" s="35">
        <f>'[1]КО 2024'!H230</f>
        <v>115</v>
      </c>
      <c r="H16" s="35">
        <f>'[1]КО 2024'!E230</f>
        <v>0.2</v>
      </c>
      <c r="I16" s="35">
        <f>'[1]КО 2024'!F230</f>
        <v>0.2</v>
      </c>
      <c r="J16" s="35">
        <f>'[1]КО 2024'!G230</f>
        <v>27.9</v>
      </c>
    </row>
    <row r="17" spans="1:10" ht="31.5" x14ac:dyDescent="0.25">
      <c r="A17" s="6"/>
      <c r="B17" s="32" t="s">
        <v>19</v>
      </c>
      <c r="C17" s="37" t="str">
        <f>'[1]КО 2024'!D231</f>
        <v>к/к</v>
      </c>
      <c r="D17" s="34" t="str">
        <f>'[1]КО 2024'!A231</f>
        <v>Йогурт в индивидуальной упаковке, массовая доля жира 2,5 %</v>
      </c>
      <c r="E17" s="37">
        <f>'[1]КО 2024'!B231</f>
        <v>100</v>
      </c>
      <c r="F17" s="22"/>
      <c r="G17" s="38">
        <f>'[1]КО 2024'!H231</f>
        <v>78</v>
      </c>
      <c r="H17" s="38">
        <f>'[1]КО 2024'!E231</f>
        <v>2.8</v>
      </c>
      <c r="I17" s="38">
        <f>'[1]КО 2024'!F231</f>
        <v>2.5</v>
      </c>
      <c r="J17" s="38">
        <f>'[1]КО 2024'!G231</f>
        <v>11.9</v>
      </c>
    </row>
    <row r="18" spans="1:10" ht="15.75" x14ac:dyDescent="0.25">
      <c r="A18" s="6"/>
      <c r="B18" s="32" t="s">
        <v>18</v>
      </c>
      <c r="C18" s="39" t="str">
        <f>'[1]КО 2024'!D232</f>
        <v>к/к</v>
      </c>
      <c r="D18" s="36" t="str">
        <f>'[1]КО 2024'!A232</f>
        <v>Яблоко свежее</v>
      </c>
      <c r="E18" s="33">
        <f>'[1]КО 2024'!B232</f>
        <v>100</v>
      </c>
      <c r="F18" s="22"/>
      <c r="G18" s="35">
        <f>'[1]КО 2024'!H232</f>
        <v>44.4</v>
      </c>
      <c r="H18" s="35">
        <f>'[1]КО 2024'!E232</f>
        <v>0.4</v>
      </c>
      <c r="I18" s="35">
        <f>'[1]КО 2024'!F232</f>
        <v>0.4</v>
      </c>
      <c r="J18" s="35">
        <f>'[1]КО 2024'!G232</f>
        <v>9.8000000000000007</v>
      </c>
    </row>
    <row r="19" spans="1:10" ht="15.75" x14ac:dyDescent="0.25">
      <c r="A19" s="6"/>
      <c r="B19" s="32"/>
      <c r="C19" s="39" t="str">
        <f>'[1]КО 2024'!D233</f>
        <v>к/к</v>
      </c>
      <c r="D19" s="36" t="str">
        <f>'[1]КО 2024'!A233</f>
        <v>Вафли</v>
      </c>
      <c r="E19" s="33">
        <f>'[1]КО 2024'!B233</f>
        <v>50</v>
      </c>
      <c r="F19" s="22"/>
      <c r="G19" s="35">
        <f>'[1]КО 2024'!H233</f>
        <v>353.5</v>
      </c>
      <c r="H19" s="35">
        <f>'[1]КО 2024'!E233</f>
        <v>2</v>
      </c>
      <c r="I19" s="35">
        <f>'[1]КО 2024'!F233</f>
        <v>13</v>
      </c>
      <c r="J19" s="35">
        <f>'[1]КО 2024'!G233</f>
        <v>31.5</v>
      </c>
    </row>
    <row r="20" spans="1:10" ht="31.5" x14ac:dyDescent="0.25">
      <c r="A20" s="6"/>
      <c r="B20" s="32" t="s">
        <v>20</v>
      </c>
      <c r="C20" s="33" t="str">
        <f>'[1]КО 2024'!D234</f>
        <v>к/к</v>
      </c>
      <c r="D20" s="34" t="str">
        <f>'[1]КО 2024'!A234</f>
        <v>Хлеб ржано-пшеничный обогащенный микронутриентами</v>
      </c>
      <c r="E20" s="33">
        <f>'[1]КО 2024'!B234</f>
        <v>50</v>
      </c>
      <c r="F20" s="22"/>
      <c r="G20" s="35">
        <f>'[1]КО 2024'!H234</f>
        <v>122.31</v>
      </c>
      <c r="H20" s="35">
        <f>'[1]КО 2024'!E234</f>
        <v>4</v>
      </c>
      <c r="I20" s="35">
        <f>'[1]КО 2024'!F234</f>
        <v>2.13</v>
      </c>
      <c r="J20" s="35">
        <f>'[1]КО 2024'!G234</f>
        <v>25.5</v>
      </c>
    </row>
    <row r="21" spans="1:10" ht="15.75" x14ac:dyDescent="0.25">
      <c r="A21" s="6"/>
      <c r="B21" s="32" t="s">
        <v>23</v>
      </c>
      <c r="C21" s="39" t="str">
        <f>'[1]КО 2024'!D235</f>
        <v>к/к</v>
      </c>
      <c r="D21" s="40" t="str">
        <f>'[1]КО 2024'!A235</f>
        <v>Батон обогащенный микронутриентами</v>
      </c>
      <c r="E21" s="39">
        <f>'[1]КО 2024'!B235</f>
        <v>50</v>
      </c>
      <c r="F21" s="22"/>
      <c r="G21" s="41">
        <f>'[1]КО 2024'!H235</f>
        <v>137.31</v>
      </c>
      <c r="H21" s="41">
        <f>'[1]КО 2024'!E235</f>
        <v>4</v>
      </c>
      <c r="I21" s="41">
        <f>'[1]КО 2024'!F235</f>
        <v>1.4</v>
      </c>
      <c r="J21" s="41">
        <f>'[1]КО 2024'!G235</f>
        <v>26.3</v>
      </c>
    </row>
    <row r="22" spans="1:10" ht="16.5" thickBot="1" x14ac:dyDescent="0.3">
      <c r="A22" s="7"/>
      <c r="B22" s="2" t="s">
        <v>26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51.913333333333334</v>
      </c>
      <c r="J22" s="43">
        <f>SUM(J12:J21)</f>
        <v>208.22000000000003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2024-02-06T11:15:41Z</dcterms:modified>
</cp:coreProperties>
</file>